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F:\ZY_F_backup\project\Ac\Ac-PA-project\Ac-PA-new-data\paper link data-AcPA\Data-Supplement\fig7s\ori-data\S7CS7D\20200517\"/>
    </mc:Choice>
  </mc:AlternateContent>
  <xr:revisionPtr revIDLastSave="0" documentId="13_ncr:1_{5DB85BAA-AC7D-4DAA-8766-0388A1A9FBA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</sheets>
  <definedNames>
    <definedName name="_xlnm._FilterDatabase" localSheetId="0" hidden="1">Sheet1!$A$1:$E$1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0" i="1" l="1"/>
  <c r="M20" i="1"/>
  <c r="L20" i="1"/>
  <c r="K20" i="1"/>
  <c r="J20" i="1"/>
  <c r="I20" i="1"/>
  <c r="H20" i="1"/>
  <c r="G20" i="1"/>
  <c r="F20" i="1"/>
  <c r="E20" i="1"/>
  <c r="D20" i="1"/>
  <c r="C20" i="1"/>
  <c r="B20" i="1" s="1"/>
  <c r="N13" i="1"/>
  <c r="M13" i="1"/>
  <c r="L13" i="1"/>
  <c r="K13" i="1"/>
  <c r="J13" i="1"/>
  <c r="I13" i="1"/>
  <c r="H13" i="1"/>
  <c r="G13" i="1"/>
  <c r="F13" i="1"/>
  <c r="E13" i="1"/>
  <c r="D13" i="1"/>
  <c r="C13" i="1"/>
  <c r="D20" i="2"/>
  <c r="E20" i="2"/>
  <c r="F20" i="2"/>
  <c r="G20" i="2"/>
  <c r="H20" i="2"/>
  <c r="I20" i="2"/>
  <c r="J20" i="2"/>
  <c r="K20" i="2"/>
  <c r="L20" i="2"/>
  <c r="M20" i="2"/>
  <c r="N20" i="2"/>
  <c r="C20" i="2"/>
  <c r="B20" i="2" s="1"/>
  <c r="D13" i="2"/>
  <c r="E13" i="2"/>
  <c r="F13" i="2"/>
  <c r="G13" i="2"/>
  <c r="H13" i="2"/>
  <c r="I13" i="2"/>
  <c r="J13" i="2"/>
  <c r="K13" i="2"/>
  <c r="L13" i="2"/>
  <c r="M13" i="2"/>
  <c r="N13" i="2"/>
  <c r="C13" i="2"/>
  <c r="B13" i="2" s="1"/>
  <c r="D21" i="2" l="1"/>
  <c r="M14" i="2"/>
  <c r="L21" i="2"/>
  <c r="J14" i="2"/>
  <c r="D14" i="2"/>
  <c r="G21" i="2"/>
  <c r="H21" i="2"/>
  <c r="N21" i="2"/>
  <c r="C21" i="2"/>
  <c r="M21" i="2"/>
  <c r="K14" i="2"/>
  <c r="I14" i="2"/>
  <c r="F21" i="2"/>
  <c r="H14" i="2"/>
  <c r="N14" i="2"/>
  <c r="G14" i="2"/>
  <c r="C14" i="2"/>
  <c r="L14" i="2"/>
  <c r="K21" i="2"/>
  <c r="J21" i="2"/>
  <c r="I21" i="2"/>
  <c r="F14" i="2"/>
  <c r="E14" i="2"/>
  <c r="E21" i="2"/>
  <c r="G21" i="1"/>
  <c r="K21" i="1"/>
  <c r="D21" i="1"/>
  <c r="H21" i="1"/>
  <c r="L21" i="1"/>
  <c r="E21" i="1"/>
  <c r="I21" i="1"/>
  <c r="M21" i="1"/>
  <c r="F21" i="1"/>
  <c r="J21" i="1"/>
  <c r="N21" i="1"/>
  <c r="C21" i="1"/>
  <c r="B13" i="1"/>
  <c r="C14" i="1" s="1"/>
  <c r="L14" i="1" l="1"/>
  <c r="G22" i="2"/>
  <c r="G23" i="2"/>
  <c r="K15" i="2"/>
  <c r="K16" i="2"/>
  <c r="N14" i="1"/>
  <c r="H14" i="1"/>
  <c r="J14" i="1"/>
  <c r="D14" i="1"/>
  <c r="K17" i="2"/>
  <c r="G17" i="2"/>
  <c r="C15" i="2"/>
  <c r="C16" i="2"/>
  <c r="E14" i="1"/>
  <c r="G24" i="2"/>
  <c r="K24" i="2"/>
  <c r="C23" i="2"/>
  <c r="C22" i="2"/>
  <c r="K22" i="2"/>
  <c r="K23" i="2"/>
  <c r="F14" i="1"/>
  <c r="G15" i="2"/>
  <c r="G16" i="2"/>
  <c r="K14" i="1"/>
  <c r="M14" i="1"/>
  <c r="K15" i="1" s="1"/>
  <c r="G14" i="1"/>
  <c r="C15" i="1"/>
  <c r="K17" i="1"/>
  <c r="C16" i="1"/>
  <c r="K24" i="1"/>
  <c r="C23" i="1"/>
  <c r="C22" i="1"/>
  <c r="G24" i="1"/>
  <c r="G22" i="1"/>
  <c r="G23" i="1"/>
  <c r="K16" i="1"/>
  <c r="I14" i="1"/>
  <c r="K22" i="1"/>
  <c r="K23" i="1"/>
  <c r="G16" i="1" l="1"/>
  <c r="G15" i="1"/>
  <c r="G17" i="1"/>
</calcChain>
</file>

<file path=xl/sharedStrings.xml><?xml version="1.0" encoding="utf-8"?>
<sst xmlns="http://schemas.openxmlformats.org/spreadsheetml/2006/main" count="4" uniqueCount="3">
  <si>
    <t>actin</t>
    <phoneticPr fontId="1" type="noConversion"/>
  </si>
  <si>
    <t>ACOT12</t>
    <phoneticPr fontId="1" type="noConversion"/>
  </si>
  <si>
    <t>ACOT8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</si>
</sst>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noFill/>
            <a:ln w="1270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(Sheet2!$C$16,Sheet2!$G$16,Sheet2!$K$16)</c:f>
                <c:numCache>
                  <c:formatCode>General</c:formatCode>
                  <c:ptCount val="3"/>
                  <c:pt idx="0">
                    <c:v>0.40310218344498139</c:v>
                  </c:pt>
                  <c:pt idx="1">
                    <c:v>0.93347594273203172</c:v>
                  </c:pt>
                  <c:pt idx="2">
                    <c:v>1.9498727867752019</c:v>
                  </c:pt>
                </c:numCache>
              </c:numRef>
            </c:plus>
            <c:minus>
              <c:numRef>
                <c:f>(Sheet2!$C$16,Sheet2!$G$16,Sheet2!$K$16)</c:f>
                <c:numCache>
                  <c:formatCode>General</c:formatCode>
                  <c:ptCount val="3"/>
                  <c:pt idx="0">
                    <c:v>0.40310218344498139</c:v>
                  </c:pt>
                  <c:pt idx="1">
                    <c:v>0.93347594273203172</c:v>
                  </c:pt>
                  <c:pt idx="2">
                    <c:v>1.9498727867752019</c:v>
                  </c:pt>
                </c:numCache>
              </c:numRef>
            </c:minus>
            <c:spPr>
              <a:ln w="12700"/>
            </c:spPr>
          </c:errBars>
          <c:cat>
            <c:numRef>
              <c:f>Sheet2!$G$28:$L$28</c:f>
              <c:numCache>
                <c:formatCode>General</c:formatCode>
                <c:ptCount val="6"/>
              </c:numCache>
            </c:numRef>
          </c:cat>
          <c:val>
            <c:numRef>
              <c:f>(Sheet2!$C$15,Sheet2!$G$15,Sheet2!$K$15)</c:f>
              <c:numCache>
                <c:formatCode>General</c:formatCode>
                <c:ptCount val="3"/>
                <c:pt idx="0">
                  <c:v>0.99999999999999989</c:v>
                </c:pt>
                <c:pt idx="1">
                  <c:v>6.6222027204201437</c:v>
                </c:pt>
                <c:pt idx="2">
                  <c:v>4.5828283091036042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B9-4C45-8DD7-31A4FE561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5"/>
        <c:axId val="124773888"/>
        <c:axId val="124775424"/>
      </c:barChart>
      <c:catAx>
        <c:axId val="1247738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spPr>
          <a:ln w="12700">
            <a:solidFill>
              <a:schemeClr val="tx1"/>
            </a:solidFill>
          </a:ln>
        </c:spPr>
        <c:crossAx val="124775424"/>
        <c:crosses val="autoZero"/>
        <c:auto val="1"/>
        <c:lblAlgn val="ctr"/>
        <c:lblOffset val="100"/>
        <c:noMultiLvlLbl val="0"/>
      </c:catAx>
      <c:valAx>
        <c:axId val="124775424"/>
        <c:scaling>
          <c:orientation val="minMax"/>
          <c:max val="8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7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zh-CN"/>
          </a:p>
        </c:txPr>
        <c:crossAx val="124773888"/>
        <c:crosses val="autoZero"/>
        <c:crossBetween val="between"/>
        <c:majorUnit val="2"/>
        <c:minorUnit val="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noFill/>
            <a:ln w="1270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(Sheet2!$C$23,Sheet2!$G$23,Sheet2!$K$23)</c:f>
                <c:numCache>
                  <c:formatCode>General</c:formatCode>
                  <c:ptCount val="3"/>
                  <c:pt idx="0">
                    <c:v>0.14167323392305142</c:v>
                  </c:pt>
                  <c:pt idx="1">
                    <c:v>0.20675364504443719</c:v>
                  </c:pt>
                  <c:pt idx="2">
                    <c:v>0.23819174508799748</c:v>
                  </c:pt>
                </c:numCache>
              </c:numRef>
            </c:plus>
            <c:minus>
              <c:numRef>
                <c:f>(Sheet2!$C$23,Sheet2!$G$23,Sheet2!$K$23)</c:f>
                <c:numCache>
                  <c:formatCode>General</c:formatCode>
                  <c:ptCount val="3"/>
                  <c:pt idx="0">
                    <c:v>0.14167323392305142</c:v>
                  </c:pt>
                  <c:pt idx="1">
                    <c:v>0.20675364504443719</c:v>
                  </c:pt>
                  <c:pt idx="2">
                    <c:v>0.23819174508799748</c:v>
                  </c:pt>
                </c:numCache>
              </c:numRef>
            </c:minus>
            <c:spPr>
              <a:ln w="12700"/>
            </c:spPr>
          </c:errBars>
          <c:cat>
            <c:numRef>
              <c:f>Sheet2!$G$28:$L$28</c:f>
              <c:numCache>
                <c:formatCode>General</c:formatCode>
                <c:ptCount val="6"/>
              </c:numCache>
            </c:numRef>
          </c:cat>
          <c:val>
            <c:numRef>
              <c:f>(Sheet2!$C$22,Sheet2!$G$22,Sheet2!$K$22)</c:f>
              <c:numCache>
                <c:formatCode>General</c:formatCode>
                <c:ptCount val="3"/>
                <c:pt idx="0">
                  <c:v>1</c:v>
                </c:pt>
                <c:pt idx="1">
                  <c:v>1.6841984664605969</c:v>
                </c:pt>
                <c:pt idx="2">
                  <c:v>1.5893609676994056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30-4B69-B5E7-922CCF92B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5"/>
        <c:axId val="124773888"/>
        <c:axId val="124775424"/>
      </c:barChart>
      <c:catAx>
        <c:axId val="1247738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spPr>
          <a:ln w="12700">
            <a:solidFill>
              <a:schemeClr val="tx1"/>
            </a:solidFill>
          </a:ln>
        </c:spPr>
        <c:crossAx val="124775424"/>
        <c:crosses val="autoZero"/>
        <c:auto val="1"/>
        <c:lblAlgn val="ctr"/>
        <c:lblOffset val="100"/>
        <c:noMultiLvlLbl val="0"/>
      </c:catAx>
      <c:valAx>
        <c:axId val="124775424"/>
        <c:scaling>
          <c:orientation val="minMax"/>
          <c:max val="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7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zh-CN"/>
          </a:p>
        </c:txPr>
        <c:crossAx val="124773888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563880</xdr:colOff>
      <xdr:row>8</xdr:row>
      <xdr:rowOff>99060</xdr:rowOff>
    </xdr:from>
    <xdr:to>
      <xdr:col>17</xdr:col>
      <xdr:colOff>205906</xdr:colOff>
      <xdr:row>15</xdr:row>
      <xdr:rowOff>46256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4F8118CC-F810-40C9-9807-A76D1FCE42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18</xdr:row>
      <xdr:rowOff>0</xdr:rowOff>
    </xdr:from>
    <xdr:to>
      <xdr:col>17</xdr:col>
      <xdr:colOff>251626</xdr:colOff>
      <xdr:row>24</xdr:row>
      <xdr:rowOff>130076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3C89AC15-4392-4272-B992-9B84B59B36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N24"/>
  <sheetViews>
    <sheetView tabSelected="1" workbookViewId="0">
      <selection activeCell="P28" sqref="P28"/>
    </sheetView>
  </sheetViews>
  <sheetFormatPr defaultRowHeight="14.4" x14ac:dyDescent="0.25"/>
  <cols>
    <col min="7" max="7" width="12.77734375" bestFit="1" customWidth="1"/>
  </cols>
  <sheetData>
    <row r="5" spans="2:14" x14ac:dyDescent="0.25">
      <c r="B5" t="s">
        <v>0</v>
      </c>
      <c r="C5">
        <v>6314.8315000000002</v>
      </c>
      <c r="D5">
        <v>6528.1944999999996</v>
      </c>
      <c r="E5">
        <v>7023.4184999999998</v>
      </c>
      <c r="F5">
        <v>5278.2125999999998</v>
      </c>
      <c r="G5">
        <v>4647.0320000000002</v>
      </c>
      <c r="H5">
        <v>4394.3927999999996</v>
      </c>
      <c r="I5">
        <v>5123.5706</v>
      </c>
      <c r="J5">
        <v>4752.2358000000004</v>
      </c>
      <c r="K5">
        <v>4899.5865999999996</v>
      </c>
      <c r="L5">
        <v>6499.4285</v>
      </c>
      <c r="M5">
        <v>6341.3227999999999</v>
      </c>
      <c r="N5">
        <v>6984.9661999999998</v>
      </c>
    </row>
    <row r="12" spans="2:14" x14ac:dyDescent="0.25">
      <c r="B12" t="s">
        <v>1</v>
      </c>
      <c r="C12">
        <v>738.45872999999995</v>
      </c>
      <c r="D12">
        <v>918.31983000000002</v>
      </c>
      <c r="E12">
        <v>380.36761999999999</v>
      </c>
      <c r="F12">
        <v>401.14679999999998</v>
      </c>
      <c r="G12">
        <v>3333.03</v>
      </c>
      <c r="H12">
        <v>2457.1215999999999</v>
      </c>
      <c r="I12">
        <v>2911.4182000000001</v>
      </c>
      <c r="J12">
        <v>3437.0481</v>
      </c>
      <c r="K12">
        <v>3452.8895000000002</v>
      </c>
      <c r="L12">
        <v>1955.893</v>
      </c>
      <c r="M12">
        <v>1955.7951</v>
      </c>
      <c r="N12">
        <v>3233.9580000000001</v>
      </c>
    </row>
    <row r="13" spans="2:14" x14ac:dyDescent="0.25">
      <c r="B13">
        <f>AVERAGE(C13:F13)</f>
        <v>9.694193041506291E-2</v>
      </c>
      <c r="C13">
        <f>C12/C5</f>
        <v>0.1169403696678209</v>
      </c>
      <c r="D13">
        <f t="shared" ref="D13:N13" si="0">D12/D5</f>
        <v>0.14066980234734122</v>
      </c>
      <c r="E13">
        <f t="shared" si="0"/>
        <v>5.4157049021071435E-2</v>
      </c>
      <c r="F13">
        <f t="shared" si="0"/>
        <v>7.6000500624018058E-2</v>
      </c>
      <c r="G13">
        <f t="shared" si="0"/>
        <v>0.71723844380671364</v>
      </c>
      <c r="H13">
        <f t="shared" si="0"/>
        <v>0.55914928679111253</v>
      </c>
      <c r="I13">
        <f t="shared" si="0"/>
        <v>0.56824008631792833</v>
      </c>
      <c r="J13">
        <f t="shared" si="0"/>
        <v>0.72324864435388492</v>
      </c>
      <c r="K13">
        <f t="shared" si="0"/>
        <v>0.70473078279706303</v>
      </c>
      <c r="L13">
        <f t="shared" si="0"/>
        <v>0.30093307434645983</v>
      </c>
      <c r="M13">
        <f t="shared" si="0"/>
        <v>0.30842068156505137</v>
      </c>
      <c r="N13">
        <f t="shared" si="0"/>
        <v>0.46298835347263384</v>
      </c>
    </row>
    <row r="14" spans="2:14" x14ac:dyDescent="0.25">
      <c r="C14">
        <f>C13/$B13</f>
        <v>1.2062929752598635</v>
      </c>
      <c r="D14">
        <f t="shared" ref="D14:N14" si="1">D13/$B13</f>
        <v>1.4510728406691997</v>
      </c>
      <c r="E14">
        <f t="shared" si="1"/>
        <v>0.55865453461876258</v>
      </c>
      <c r="F14">
        <f t="shared" si="1"/>
        <v>0.78397964945217391</v>
      </c>
      <c r="G14">
        <f t="shared" si="1"/>
        <v>7.3986399975306103</v>
      </c>
      <c r="H14">
        <f t="shared" si="1"/>
        <v>5.767878609360058</v>
      </c>
      <c r="I14">
        <f t="shared" si="1"/>
        <v>5.8616543314639289</v>
      </c>
      <c r="J14">
        <f t="shared" si="1"/>
        <v>7.4606379433259766</v>
      </c>
      <c r="K14">
        <f t="shared" si="1"/>
        <v>7.26961779881744</v>
      </c>
      <c r="L14">
        <f t="shared" si="1"/>
        <v>3.1042612114076555</v>
      </c>
      <c r="M14">
        <f t="shared" si="1"/>
        <v>3.1814992773976032</v>
      </c>
      <c r="N14">
        <f t="shared" si="1"/>
        <v>4.7759349487917184</v>
      </c>
    </row>
    <row r="15" spans="2:14" x14ac:dyDescent="0.25">
      <c r="C15">
        <f>AVERAGE(C14:F14)</f>
        <v>0.99999999999999989</v>
      </c>
      <c r="G15">
        <f t="shared" ref="G15:K15" si="2">AVERAGE(G14:J14)</f>
        <v>6.6222027204201437</v>
      </c>
      <c r="K15">
        <f t="shared" si="2"/>
        <v>4.5828283091036042</v>
      </c>
    </row>
    <row r="16" spans="2:14" x14ac:dyDescent="0.25">
      <c r="C16">
        <f>STDEV(C14:F14)</f>
        <v>0.40310218344498139</v>
      </c>
      <c r="G16">
        <f t="shared" ref="G16:K16" si="3">STDEV(G14:J14)</f>
        <v>0.93347594273203172</v>
      </c>
      <c r="K16">
        <f t="shared" si="3"/>
        <v>1.9498727867752019</v>
      </c>
    </row>
    <row r="17" spans="2:14" x14ac:dyDescent="0.25">
      <c r="G17">
        <f>_xlfn.T.TEST(C14:F14,G14:J14,2,2)</f>
        <v>3.2542079717916555E-5</v>
      </c>
      <c r="K17">
        <f>_xlfn.T.TEST(C14:F14,K14:N14,2,2)</f>
        <v>1.1382406186034422E-2</v>
      </c>
    </row>
    <row r="19" spans="2:14" x14ac:dyDescent="0.25">
      <c r="B19" t="s">
        <v>2</v>
      </c>
      <c r="C19">
        <v>8034.6794</v>
      </c>
      <c r="D19">
        <v>7160.8683000000001</v>
      </c>
      <c r="E19">
        <v>6343.5285999999996</v>
      </c>
      <c r="F19">
        <v>6251.1836000000003</v>
      </c>
      <c r="G19">
        <v>7308.0185000000001</v>
      </c>
      <c r="H19">
        <v>9273.6262999999999</v>
      </c>
      <c r="I19">
        <v>9436.9621000000006</v>
      </c>
      <c r="J19">
        <v>9415.6466</v>
      </c>
      <c r="K19">
        <v>10397.072</v>
      </c>
      <c r="L19">
        <v>11599.222</v>
      </c>
      <c r="M19">
        <v>10725.346</v>
      </c>
      <c r="N19">
        <v>10375.724</v>
      </c>
    </row>
    <row r="20" spans="2:14" x14ac:dyDescent="0.25">
      <c r="B20">
        <f>AVERAGE(C20:F20)</f>
        <v>1.114199638833627</v>
      </c>
      <c r="C20">
        <f>C19/C5</f>
        <v>1.2723505607394274</v>
      </c>
      <c r="D20">
        <f t="shared" ref="D20:N20" si="4">D19/D5</f>
        <v>1.0969140548738248</v>
      </c>
      <c r="E20">
        <f t="shared" si="4"/>
        <v>0.90319672677913188</v>
      </c>
      <c r="F20">
        <f t="shared" si="4"/>
        <v>1.1843372129421237</v>
      </c>
      <c r="G20">
        <f t="shared" si="4"/>
        <v>1.5726206533546574</v>
      </c>
      <c r="H20">
        <f t="shared" si="4"/>
        <v>2.1103316708510902</v>
      </c>
      <c r="I20">
        <f t="shared" si="4"/>
        <v>1.8418721701619571</v>
      </c>
      <c r="J20">
        <f t="shared" si="4"/>
        <v>1.9813087978504769</v>
      </c>
      <c r="K20">
        <f t="shared" si="4"/>
        <v>2.1220304586513485</v>
      </c>
      <c r="L20">
        <f t="shared" si="4"/>
        <v>1.7846526044559148</v>
      </c>
      <c r="M20">
        <f t="shared" si="4"/>
        <v>1.6913420650972064</v>
      </c>
      <c r="N20">
        <f t="shared" si="4"/>
        <v>1.4854365365432978</v>
      </c>
    </row>
    <row r="21" spans="2:14" x14ac:dyDescent="0.25">
      <c r="C21">
        <f>C20/$B20</f>
        <v>1.1419412790973051</v>
      </c>
      <c r="D21">
        <f t="shared" ref="D21:N21" si="5">D20/$B20</f>
        <v>0.98448609804083465</v>
      </c>
      <c r="E21">
        <f t="shared" si="5"/>
        <v>0.81062378347620134</v>
      </c>
      <c r="F21">
        <f t="shared" si="5"/>
        <v>1.0629488393856585</v>
      </c>
      <c r="G21">
        <f t="shared" si="5"/>
        <v>1.411435256791967</v>
      </c>
      <c r="H21">
        <f t="shared" si="5"/>
        <v>1.8940337057192371</v>
      </c>
      <c r="I21">
        <f t="shared" si="5"/>
        <v>1.6530899005586437</v>
      </c>
      <c r="J21">
        <f t="shared" si="5"/>
        <v>1.7782350027725391</v>
      </c>
      <c r="K21">
        <f t="shared" si="5"/>
        <v>1.9045334289218985</v>
      </c>
      <c r="L21">
        <f t="shared" si="5"/>
        <v>1.6017350412392299</v>
      </c>
      <c r="M21">
        <f t="shared" si="5"/>
        <v>1.5179883444117312</v>
      </c>
      <c r="N21">
        <f t="shared" si="5"/>
        <v>1.3331870562247634</v>
      </c>
    </row>
    <row r="22" spans="2:14" x14ac:dyDescent="0.25">
      <c r="C22">
        <f>AVERAGE(C21:F21)</f>
        <v>1</v>
      </c>
      <c r="G22">
        <f t="shared" ref="G22:K22" si="6">AVERAGE(G21:J21)</f>
        <v>1.6841984664605969</v>
      </c>
      <c r="K22">
        <f t="shared" si="6"/>
        <v>1.5893609676994056</v>
      </c>
    </row>
    <row r="23" spans="2:14" x14ac:dyDescent="0.25">
      <c r="C23">
        <f>STDEV(C21:F21)</f>
        <v>0.14167323392305142</v>
      </c>
      <c r="G23">
        <f t="shared" ref="G23:K23" si="7">STDEV(G21:J21)</f>
        <v>0.20675364504443719</v>
      </c>
      <c r="K23">
        <f t="shared" si="7"/>
        <v>0.23819174508799748</v>
      </c>
    </row>
    <row r="24" spans="2:14" x14ac:dyDescent="0.25">
      <c r="G24">
        <f>_xlfn.T.TEST(C21:F21,G21:J21,2,2)</f>
        <v>1.5730154540540419E-3</v>
      </c>
      <c r="K24">
        <f>_xlfn.T.TEST(C21:F21,K21:N21,2,2)</f>
        <v>5.3614306618257803E-3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5:N24"/>
  <sheetViews>
    <sheetView topLeftCell="A10" workbookViewId="0">
      <selection activeCell="A10" sqref="A10"/>
    </sheetView>
  </sheetViews>
  <sheetFormatPr defaultRowHeight="14.4" x14ac:dyDescent="0.25"/>
  <cols>
    <col min="7" max="7" width="12.77734375" bestFit="1" customWidth="1"/>
  </cols>
  <sheetData>
    <row r="5" spans="2:14" x14ac:dyDescent="0.25">
      <c r="B5" t="s">
        <v>0</v>
      </c>
      <c r="C5">
        <v>6314.8315000000002</v>
      </c>
      <c r="D5">
        <v>6528.1944999999996</v>
      </c>
      <c r="E5">
        <v>7023.4184999999998</v>
      </c>
      <c r="F5">
        <v>5278.2125999999998</v>
      </c>
      <c r="G5">
        <v>4647.0320000000002</v>
      </c>
      <c r="H5">
        <v>4394.3927999999996</v>
      </c>
      <c r="I5">
        <v>5123.5706</v>
      </c>
      <c r="J5">
        <v>4752.2358000000004</v>
      </c>
      <c r="K5">
        <v>4899.5865999999996</v>
      </c>
      <c r="L5">
        <v>6499.4285</v>
      </c>
      <c r="M5">
        <v>6341.3227999999999</v>
      </c>
      <c r="N5">
        <v>6984.9661999999998</v>
      </c>
    </row>
    <row r="12" spans="2:14" x14ac:dyDescent="0.25">
      <c r="B12">
        <v>12</v>
      </c>
      <c r="C12">
        <v>738.45872999999995</v>
      </c>
      <c r="D12">
        <v>918.31983000000002</v>
      </c>
      <c r="E12">
        <v>380.36761999999999</v>
      </c>
      <c r="F12">
        <v>401.14679999999998</v>
      </c>
      <c r="G12">
        <v>3333.03</v>
      </c>
      <c r="H12">
        <v>2457.1215999999999</v>
      </c>
      <c r="I12">
        <v>2911.4182000000001</v>
      </c>
      <c r="J12">
        <v>3437.0481</v>
      </c>
      <c r="K12">
        <v>3452.8895000000002</v>
      </c>
      <c r="L12">
        <v>1955.893</v>
      </c>
      <c r="M12">
        <v>1955.7951</v>
      </c>
      <c r="N12">
        <v>3233.9580000000001</v>
      </c>
    </row>
    <row r="13" spans="2:14" x14ac:dyDescent="0.25">
      <c r="B13">
        <f>AVERAGE(C13:F13)</f>
        <v>9.694193041506291E-2</v>
      </c>
      <c r="C13">
        <f>C12/C5</f>
        <v>0.1169403696678209</v>
      </c>
      <c r="D13">
        <f t="shared" ref="D13:N13" si="0">D12/D5</f>
        <v>0.14066980234734122</v>
      </c>
      <c r="E13">
        <f t="shared" si="0"/>
        <v>5.4157049021071435E-2</v>
      </c>
      <c r="F13">
        <f t="shared" si="0"/>
        <v>7.6000500624018058E-2</v>
      </c>
      <c r="G13">
        <f t="shared" si="0"/>
        <v>0.71723844380671364</v>
      </c>
      <c r="H13">
        <f t="shared" si="0"/>
        <v>0.55914928679111253</v>
      </c>
      <c r="I13">
        <f t="shared" si="0"/>
        <v>0.56824008631792833</v>
      </c>
      <c r="J13">
        <f t="shared" si="0"/>
        <v>0.72324864435388492</v>
      </c>
      <c r="K13">
        <f t="shared" si="0"/>
        <v>0.70473078279706303</v>
      </c>
      <c r="L13">
        <f t="shared" si="0"/>
        <v>0.30093307434645983</v>
      </c>
      <c r="M13">
        <f t="shared" si="0"/>
        <v>0.30842068156505137</v>
      </c>
      <c r="N13">
        <f t="shared" si="0"/>
        <v>0.46298835347263384</v>
      </c>
    </row>
    <row r="14" spans="2:14" x14ac:dyDescent="0.25">
      <c r="C14">
        <f>C13/$B13</f>
        <v>1.2062929752598635</v>
      </c>
      <c r="D14">
        <f t="shared" ref="D14:N14" si="1">D13/$B13</f>
        <v>1.4510728406691997</v>
      </c>
      <c r="E14">
        <f t="shared" si="1"/>
        <v>0.55865453461876258</v>
      </c>
      <c r="F14">
        <f t="shared" si="1"/>
        <v>0.78397964945217391</v>
      </c>
      <c r="G14">
        <f t="shared" si="1"/>
        <v>7.3986399975306103</v>
      </c>
      <c r="H14">
        <f t="shared" si="1"/>
        <v>5.767878609360058</v>
      </c>
      <c r="I14">
        <f t="shared" si="1"/>
        <v>5.8616543314639289</v>
      </c>
      <c r="J14">
        <f t="shared" si="1"/>
        <v>7.4606379433259766</v>
      </c>
      <c r="K14">
        <f t="shared" si="1"/>
        <v>7.26961779881744</v>
      </c>
      <c r="L14">
        <f t="shared" si="1"/>
        <v>3.1042612114076555</v>
      </c>
      <c r="M14">
        <f t="shared" si="1"/>
        <v>3.1814992773976032</v>
      </c>
      <c r="N14">
        <f t="shared" si="1"/>
        <v>4.7759349487917184</v>
      </c>
    </row>
    <row r="15" spans="2:14" x14ac:dyDescent="0.25">
      <c r="C15">
        <f>AVERAGE(C14:F14)</f>
        <v>0.99999999999999989</v>
      </c>
      <c r="G15">
        <f t="shared" ref="G15:K15" si="2">AVERAGE(G14:J14)</f>
        <v>6.6222027204201437</v>
      </c>
      <c r="K15">
        <f t="shared" si="2"/>
        <v>4.5828283091036042</v>
      </c>
    </row>
    <row r="16" spans="2:14" x14ac:dyDescent="0.25">
      <c r="C16">
        <f>STDEV(C14:F14)</f>
        <v>0.40310218344498139</v>
      </c>
      <c r="G16">
        <f t="shared" ref="G16:K16" si="3">STDEV(G14:J14)</f>
        <v>0.93347594273203172</v>
      </c>
      <c r="K16">
        <f t="shared" si="3"/>
        <v>1.9498727867752019</v>
      </c>
    </row>
    <row r="17" spans="2:14" x14ac:dyDescent="0.25">
      <c r="G17">
        <f>_xlfn.T.TEST(C14:F14,G14:J14,2,2)</f>
        <v>3.2542079717916555E-5</v>
      </c>
      <c r="K17">
        <f>_xlfn.T.TEST(C14:F14,K14:N14,2,2)</f>
        <v>1.1382406186034422E-2</v>
      </c>
    </row>
    <row r="19" spans="2:14" x14ac:dyDescent="0.25">
      <c r="B19">
        <v>8</v>
      </c>
      <c r="C19">
        <v>8034.6794</v>
      </c>
      <c r="D19">
        <v>7160.8683000000001</v>
      </c>
      <c r="E19">
        <v>6343.5285999999996</v>
      </c>
      <c r="F19">
        <v>6251.1836000000003</v>
      </c>
      <c r="G19">
        <v>7308.0185000000001</v>
      </c>
      <c r="H19">
        <v>9273.6262999999999</v>
      </c>
      <c r="I19">
        <v>9436.9621000000006</v>
      </c>
      <c r="J19">
        <v>9415.6466</v>
      </c>
      <c r="K19">
        <v>10397.072</v>
      </c>
      <c r="L19">
        <v>11599.222</v>
      </c>
      <c r="M19">
        <v>10725.346</v>
      </c>
      <c r="N19">
        <v>10375.724</v>
      </c>
    </row>
    <row r="20" spans="2:14" x14ac:dyDescent="0.25">
      <c r="B20">
        <f>AVERAGE(C20:F20)</f>
        <v>1.114199638833627</v>
      </c>
      <c r="C20">
        <f>C19/C5</f>
        <v>1.2723505607394274</v>
      </c>
      <c r="D20">
        <f t="shared" ref="D20:N20" si="4">D19/D5</f>
        <v>1.0969140548738248</v>
      </c>
      <c r="E20">
        <f t="shared" si="4"/>
        <v>0.90319672677913188</v>
      </c>
      <c r="F20">
        <f t="shared" si="4"/>
        <v>1.1843372129421237</v>
      </c>
      <c r="G20">
        <f t="shared" si="4"/>
        <v>1.5726206533546574</v>
      </c>
      <c r="H20">
        <f t="shared" si="4"/>
        <v>2.1103316708510902</v>
      </c>
      <c r="I20">
        <f t="shared" si="4"/>
        <v>1.8418721701619571</v>
      </c>
      <c r="J20">
        <f t="shared" si="4"/>
        <v>1.9813087978504769</v>
      </c>
      <c r="K20">
        <f t="shared" si="4"/>
        <v>2.1220304586513485</v>
      </c>
      <c r="L20">
        <f t="shared" si="4"/>
        <v>1.7846526044559148</v>
      </c>
      <c r="M20">
        <f t="shared" si="4"/>
        <v>1.6913420650972064</v>
      </c>
      <c r="N20">
        <f t="shared" si="4"/>
        <v>1.4854365365432978</v>
      </c>
    </row>
    <row r="21" spans="2:14" x14ac:dyDescent="0.25">
      <c r="C21">
        <f>C20/$B20</f>
        <v>1.1419412790973051</v>
      </c>
      <c r="D21">
        <f t="shared" ref="D21:N21" si="5">D20/$B20</f>
        <v>0.98448609804083465</v>
      </c>
      <c r="E21">
        <f t="shared" si="5"/>
        <v>0.81062378347620134</v>
      </c>
      <c r="F21">
        <f t="shared" si="5"/>
        <v>1.0629488393856585</v>
      </c>
      <c r="G21">
        <f t="shared" si="5"/>
        <v>1.411435256791967</v>
      </c>
      <c r="H21">
        <f t="shared" si="5"/>
        <v>1.8940337057192371</v>
      </c>
      <c r="I21">
        <f t="shared" si="5"/>
        <v>1.6530899005586437</v>
      </c>
      <c r="J21">
        <f t="shared" si="5"/>
        <v>1.7782350027725391</v>
      </c>
      <c r="K21">
        <f t="shared" si="5"/>
        <v>1.9045334289218985</v>
      </c>
      <c r="L21">
        <f t="shared" si="5"/>
        <v>1.6017350412392299</v>
      </c>
      <c r="M21">
        <f t="shared" si="5"/>
        <v>1.5179883444117312</v>
      </c>
      <c r="N21">
        <f t="shared" si="5"/>
        <v>1.3331870562247634</v>
      </c>
    </row>
    <row r="22" spans="2:14" x14ac:dyDescent="0.25">
      <c r="C22">
        <f>AVERAGE(C21:F21)</f>
        <v>1</v>
      </c>
      <c r="G22">
        <f t="shared" ref="G22:K22" si="6">AVERAGE(G21:J21)</f>
        <v>1.6841984664605969</v>
      </c>
      <c r="K22">
        <f t="shared" si="6"/>
        <v>1.5893609676994056</v>
      </c>
    </row>
    <row r="23" spans="2:14" x14ac:dyDescent="0.25">
      <c r="C23">
        <f>STDEV(C21:F21)</f>
        <v>0.14167323392305142</v>
      </c>
      <c r="G23">
        <f t="shared" ref="G23:K23" si="7">STDEV(G21:J21)</f>
        <v>0.20675364504443719</v>
      </c>
      <c r="K23">
        <f t="shared" si="7"/>
        <v>0.23819174508799748</v>
      </c>
    </row>
    <row r="24" spans="2:14" x14ac:dyDescent="0.25">
      <c r="G24">
        <f>_xlfn.T.TEST(C21:F21,G21:J21,2,2)</f>
        <v>1.5730154540540419E-3</v>
      </c>
      <c r="K24">
        <f>_xlfn.T.TEST(C21:F21,K21:N21,2,2)</f>
        <v>5.3614306618257803E-3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</dc:creator>
  <cp:lastModifiedBy>WJY</cp:lastModifiedBy>
  <dcterms:created xsi:type="dcterms:W3CDTF">2021-08-31T09:23:08Z</dcterms:created>
  <dcterms:modified xsi:type="dcterms:W3CDTF">2021-08-31T13:22:54Z</dcterms:modified>
</cp:coreProperties>
</file>